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<sst xmlns="http://schemas.openxmlformats.org/spreadsheetml/2006/main" count="681" uniqueCount="300">
  <si>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</si>
  <si>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</si>
  <si>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</si>
  <si>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</si>
  <si>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</si>
  <si>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</si>
  <si>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</si>
  <si>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</si>
  <si>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</si>
  <si>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</si>
  <si>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</si>
  <si>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</si>
  <si>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</si>
  <si>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</si>
  <si>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</si>
  <si>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</si>
  <si>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</si>
  <si>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</si>
  <si>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</si>
  <si>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</si>
  <si>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</si>
  <si>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</si>
  <si>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</si>
  <si>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</si>
  <si>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</si>
  <si>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</si>
  <si>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</si>
  <si>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</si>
  <si>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</si>
  <si>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</si>
  <si>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</si>
  <si>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</si>
  <si>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</si>
  <si>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</si>
  <si>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</si>
  <si>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</si>
  <si>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</si>
  <si>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</si>
  <si>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</si>
  <si>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</si>
  <si>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</si>
  <si>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</si>
  <si>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</si>
  <si>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</si>
  <si>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</si>
  <si>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</si>
  <si>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</si>
  <si>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</si>
  <si>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</si>
  <si>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</si>
  <si>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</si>
  <si>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</si>
  <si>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</si>
  <si>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</si>
  <si>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</si>
  <si>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</si>
  <si>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</si>
  <si>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</si>
  <si>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</si>
  <si>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</si>
  <si>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</si>
  <si>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</si>
  <si>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</si>
  <si>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</si>
  <si>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</si>
  <si>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</si>
  <si>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</si>
  <si>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</si>
  <si>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</si>
  <si>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</si>
  <si>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</si>
  <si>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</si>
  <si>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</si>
  <si>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Sommariva del Bosco</t>
  </si>
  <si>
    <t>Comunicazione dello Stock del Debito Commerciale al 31 Dicembre alla Data del 31/12/2019</t>
  </si>
  <si>
    <t>Vengono visualizzate tutte le Fatture SCADUTE E NON PAGATE al 31/12/2019</t>
  </si>
  <si>
    <t>Ammontare Complessivo dei Debiti (AL NETTO DELL'IVA SPLIT PAYMENT)</t>
  </si>
  <si>
    <t>05/02/2014</t>
  </si>
  <si>
    <t>1169315/2</t>
  </si>
  <si>
    <t>01/01/2014</t>
  </si>
  <si>
    <t>FATTURA FORNITORE N. 1169315/2 DEL 01/01/2014</t>
  </si>
  <si>
    <t>NO</t>
  </si>
  <si>
    <t/>
  </si>
  <si>
    <t>15/01/2014</t>
  </si>
  <si>
    <t>AGENZIA DELLE ENTRATE</t>
  </si>
  <si>
    <t>06363391001</t>
  </si>
  <si>
    <t>*</t>
  </si>
  <si>
    <t>16/03/2014</t>
  </si>
  <si>
    <t>3-3063</t>
  </si>
  <si>
    <t>31/12/2013</t>
  </si>
  <si>
    <t>FATTURA FORNITORE N. 3-3063 DEL 31/12/2013</t>
  </si>
  <si>
    <t>Z350ED6203</t>
  </si>
  <si>
    <t>20/01/2014</t>
  </si>
  <si>
    <t>ALMA CENTRO SERVIZI SPA</t>
  </si>
  <si>
    <t>00572290047</t>
  </si>
  <si>
    <t>SERV. TECNICI GENERALI MANUTENZIONI GESTIONE LAVORI PUBBLICI</t>
  </si>
  <si>
    <t>21/03/2014</t>
  </si>
  <si>
    <t>3-317</t>
  </si>
  <si>
    <t>FATTURA FORNITORE N. 3-317 DEL 31/12/2013</t>
  </si>
  <si>
    <t>26/08/2017</t>
  </si>
  <si>
    <t>7251/E</t>
  </si>
  <si>
    <t>10/08/2017</t>
  </si>
  <si>
    <t>FATT N. 7251/E DEL 10/08/2017 FATTURA IN TOTALE COMPENSAZIONE CON IL RISCOSSO</t>
  </si>
  <si>
    <t>SI</t>
  </si>
  <si>
    <t>Z2506B57C4</t>
  </si>
  <si>
    <t>24/08/2017</t>
  </si>
  <si>
    <t>AREA RISCOSSIONI</t>
  </si>
  <si>
    <t>02971560046</t>
  </si>
  <si>
    <t>10/11/2017</t>
  </si>
  <si>
    <t>12/10/2016</t>
  </si>
  <si>
    <t>2/2016/PA</t>
  </si>
  <si>
    <t>13/09/2016</t>
  </si>
  <si>
    <t>FATT N. 2/2016/PA DEL 13/09/2016 FATTURA STORNATA TOTALMENTE CON NOTA CREDITO N. 2/2016/PA DEL 11/10/2016</t>
  </si>
  <si>
    <t>26/09/2016</t>
  </si>
  <si>
    <t>AUTORIPARAZIONI VERRE S.N.C.</t>
  </si>
  <si>
    <t>03412210043</t>
  </si>
  <si>
    <t>30/11/2016</t>
  </si>
  <si>
    <t>11/10/2016</t>
  </si>
  <si>
    <t>NOTA CREDITO N. 2/2016/PA DEL 11/10/2016 RIFERIMENTO FATTURA ELETTRONICA N.02/2016/PA DEL 13/09/2016 STORNO TOTALE</t>
  </si>
  <si>
    <t>10/11/2016</t>
  </si>
  <si>
    <t>12947</t>
  </si>
  <si>
    <t>20/12/2013</t>
  </si>
  <si>
    <t>FATTURA FORNITORE N. 12947 DEL 20/12/2013</t>
  </si>
  <si>
    <t>16/01/2014</t>
  </si>
  <si>
    <t>BUSSO SNC di Busso  Michele Serafino &amp; C.</t>
  </si>
  <si>
    <t>02628000040</t>
  </si>
  <si>
    <t>17/03/2014</t>
  </si>
  <si>
    <t>12948</t>
  </si>
  <si>
    <t>FATTURA FORNITORE N. 12948 DEL 20/12/2013</t>
  </si>
  <si>
    <t>13169</t>
  </si>
  <si>
    <t>FATTURA FORNITORE N. 13169 DEL 31/12/2013</t>
  </si>
  <si>
    <t>12946</t>
  </si>
  <si>
    <t>FATTURA FORNITORE N. 12946 DEL 20/12/2013</t>
  </si>
  <si>
    <t>20/10/2014</t>
  </si>
  <si>
    <t>7274</t>
  </si>
  <si>
    <t>30/09/2014</t>
  </si>
  <si>
    <t>FATTURA FORNITORE N. 7274 DEL 30/09/2014</t>
  </si>
  <si>
    <t>X1C105F3D8</t>
  </si>
  <si>
    <t>17/10/2014</t>
  </si>
  <si>
    <t>16/11/2014</t>
  </si>
  <si>
    <t>23/10/2014</t>
  </si>
  <si>
    <t>7275</t>
  </si>
  <si>
    <t>FATTURA FORNITORE N. 7275 DEL 30/09/2014</t>
  </si>
  <si>
    <t>15/12/2014</t>
  </si>
  <si>
    <t>7875</t>
  </si>
  <si>
    <t>30/11/2014</t>
  </si>
  <si>
    <t>FATTURA FORNITORE N. 7875 DEL 30/11/2014</t>
  </si>
  <si>
    <t>XBC105F3D4</t>
  </si>
  <si>
    <t>12/12/2014</t>
  </si>
  <si>
    <t>11/01/2015</t>
  </si>
  <si>
    <t>7876</t>
  </si>
  <si>
    <t>FATTURA FORNITORE N. 7876 DEL 30/11/2014</t>
  </si>
  <si>
    <t>7877</t>
  </si>
  <si>
    <t>FATTURA FORNITORE N. 7877 DEL 30/11/2014</t>
  </si>
  <si>
    <t>26/01/2015</t>
  </si>
  <si>
    <t>8042</t>
  </si>
  <si>
    <t>22/12/2014</t>
  </si>
  <si>
    <t>FATTURA FORNITORE N. 8042 DEL 22/12/2014</t>
  </si>
  <si>
    <t>XC61197DEF</t>
  </si>
  <si>
    <t>20/01/2015</t>
  </si>
  <si>
    <t>19/02/2015</t>
  </si>
  <si>
    <t>8043</t>
  </si>
  <si>
    <t>FATTURA FORNITORE N. 8043 DEL 22/12/2014</t>
  </si>
  <si>
    <t>28/09/2015</t>
  </si>
  <si>
    <t>124 PA</t>
  </si>
  <si>
    <t>18/09/2015</t>
  </si>
  <si>
    <t>Nota Credito a Cliente</t>
  </si>
  <si>
    <t>22/09/2015</t>
  </si>
  <si>
    <t>C.K.C. S.R.L.</t>
  </si>
  <si>
    <t>10722930012</t>
  </si>
  <si>
    <t>31/10/2015</t>
  </si>
  <si>
    <t>19/02/2016</t>
  </si>
  <si>
    <t>4/ANC</t>
  </si>
  <si>
    <t>18/02/2016</t>
  </si>
  <si>
    <t>RIFACIMENTO LAPIDE MARMOREA PIAZZA CADUTI PER LA LIBERTA' STORNO TOTALE FATT N. 8A DEL 17/12/2015</t>
  </si>
  <si>
    <t>XF415EF35E</t>
  </si>
  <si>
    <t>CANALMARMI SNC</t>
  </si>
  <si>
    <t>00531580041</t>
  </si>
  <si>
    <t>19/03/2016</t>
  </si>
  <si>
    <t>02/03/2015</t>
  </si>
  <si>
    <t>14/A</t>
  </si>
  <si>
    <t>31/01/2015</t>
  </si>
  <si>
    <t>FATTURA FORNITORE N. 14/A DEL 31/01/2015 "FATTURA ELIMINATA -REGISTRATA DOPPIA"</t>
  </si>
  <si>
    <t>24/02/2015</t>
  </si>
  <si>
    <t>COOPERATIVA SOCIALE CHIANOC (UNI)</t>
  </si>
  <si>
    <t>02182050043</t>
  </si>
  <si>
    <t>26/03/2015</t>
  </si>
  <si>
    <t>30/03/2015</t>
  </si>
  <si>
    <t>CO0043</t>
  </si>
  <si>
    <t>19/03/2015</t>
  </si>
  <si>
    <t>FATTURA FORNITORE N. CO0043 DEL 19/03/2015</t>
  </si>
  <si>
    <t>27/03/2015</t>
  </si>
  <si>
    <t>DEA EDITORE DEMOGRAFICI ASS.</t>
  </si>
  <si>
    <t>01581800503</t>
  </si>
  <si>
    <t>26/04/2015</t>
  </si>
  <si>
    <t>21/09/2015</t>
  </si>
  <si>
    <t>EX24826/2015</t>
  </si>
  <si>
    <t>14/09/2015</t>
  </si>
  <si>
    <t xml:space="preserve">NOTA DI CREDITO N. EX24826/2015 DEL 14/09/2015 A SALDO PARZIALE FATTURA
</t>
  </si>
  <si>
    <t>Z9512C4C8E</t>
  </si>
  <si>
    <t>16/09/2015</t>
  </si>
  <si>
    <t>Energetic S.p.A.</t>
  </si>
  <si>
    <t>00875940793</t>
  </si>
  <si>
    <t>AREA  FINANZIARIA</t>
  </si>
  <si>
    <t>02/11/2015</t>
  </si>
  <si>
    <t>14/01/2014</t>
  </si>
  <si>
    <t>500000223638</t>
  </si>
  <si>
    <t>02/12/2013</t>
  </si>
  <si>
    <t>FATTURA FORNITORE N. 500000223638 DEL 02/12/2013</t>
  </si>
  <si>
    <t>Z2F0C87C85</t>
  </si>
  <si>
    <t>EXERGIA S.P.A.</t>
  </si>
  <si>
    <t>02711220125</t>
  </si>
  <si>
    <t>15/03/2014</t>
  </si>
  <si>
    <t>500000304835</t>
  </si>
  <si>
    <t>01/10/2014</t>
  </si>
  <si>
    <t>FATTURA FORNITORE N. 500000304835 DEL 01/10/2014</t>
  </si>
  <si>
    <t>Z490F8F47F</t>
  </si>
  <si>
    <t>13/08/2014</t>
  </si>
  <si>
    <t>1400029</t>
  </si>
  <si>
    <t>31/07/2014</t>
  </si>
  <si>
    <t>FATTURA FORNITORE N. 1400029 DEL 31/07/2014</t>
  </si>
  <si>
    <t>XC3105F3C1</t>
  </si>
  <si>
    <t>12/08/2014</t>
  </si>
  <si>
    <t>L.G.C.  S.R.L. S.</t>
  </si>
  <si>
    <t>03540680042</t>
  </si>
  <si>
    <t>11/10/2014</t>
  </si>
  <si>
    <t>1400283</t>
  </si>
  <si>
    <t>FATTURA FORNITORE N. 1400283 DEL 30/11/2014</t>
  </si>
  <si>
    <t>X551197DDF</t>
  </si>
  <si>
    <t>30/01/2015</t>
  </si>
  <si>
    <t>16/03/2015</t>
  </si>
  <si>
    <t>1500114</t>
  </si>
  <si>
    <t>28/02/2015</t>
  </si>
  <si>
    <t>FATTURA FORNITORE N. 1500114 DEL 28/02/2015</t>
  </si>
  <si>
    <t>Z010D5D8BE</t>
  </si>
  <si>
    <t>11/03/2015</t>
  </si>
  <si>
    <t>28/04/2015</t>
  </si>
  <si>
    <t>24/07/2014</t>
  </si>
  <si>
    <t>1400733</t>
  </si>
  <si>
    <t>30/06/2014</t>
  </si>
  <si>
    <t>FATTURA FORNITORE N. 1400733 DEL 30/06/2014</t>
  </si>
  <si>
    <t>ZF6106B2F7</t>
  </si>
  <si>
    <t>23/07/2014</t>
  </si>
  <si>
    <t>LUNETTA MAT. ELETTRICO  s.a.s. DI LUNETTA ALESSANDRO &amp; C</t>
  </si>
  <si>
    <t>02503270049</t>
  </si>
  <si>
    <t>21/09/2014</t>
  </si>
  <si>
    <t>1400790</t>
  </si>
  <si>
    <t>FATTURA FORNITORE N. 1400790 DEL 31/07/2014</t>
  </si>
  <si>
    <t>X9B105F3C2</t>
  </si>
  <si>
    <t>09/10/2014</t>
  </si>
  <si>
    <t>1400813</t>
  </si>
  <si>
    <t>FATTURA FORNITORE N. 1400813 DEL 30/09/2014</t>
  </si>
  <si>
    <t>X44105F3D7</t>
  </si>
  <si>
    <t>08/10/2014</t>
  </si>
  <si>
    <t>10/12/2015</t>
  </si>
  <si>
    <t>1</t>
  </si>
  <si>
    <t>25/11/2015</t>
  </si>
  <si>
    <t>STORNO FATTURA PER SOPRAVVENUTI ACCORDI TRA LE PARTI E PER MANCATA RICEZIONE FATTURA N.63 DEL 30 SETTEMBRE 2015</t>
  </si>
  <si>
    <t>26/11/2015</t>
  </si>
  <si>
    <t>STUDIO GRAFICO ASSOCIATO s.n.c DI GASTALDI E CANALE</t>
  </si>
  <si>
    <t>02778350047</t>
  </si>
  <si>
    <t>26/12/2015</t>
  </si>
  <si>
    <t>07/10/2014</t>
  </si>
  <si>
    <t>34</t>
  </si>
  <si>
    <t>06/10/2014</t>
  </si>
  <si>
    <t>FATTURA FORNITORE N. 34 DEL 06/10/2014</t>
  </si>
  <si>
    <t>ZA20FCB2DF</t>
  </si>
  <si>
    <t>TECNOEDIL di Racca Christian</t>
  </si>
  <si>
    <t>03116370044</t>
  </si>
  <si>
    <t>RCCCRS72L22B791W</t>
  </si>
  <si>
    <t>05/11/2014</t>
  </si>
  <si>
    <t>16/07/2014</t>
  </si>
  <si>
    <t>161</t>
  </si>
  <si>
    <t>15/07/2014</t>
  </si>
  <si>
    <t>FATTURA N.161DEL 15/07/2014</t>
  </si>
  <si>
    <t>Z7A0F4DDD1</t>
  </si>
  <si>
    <t>TRATTORIA DEL  VIAGGIATORE DI EVANGELISTI REINERO</t>
  </si>
  <si>
    <t>02103720047</t>
  </si>
  <si>
    <t>13/09/2014</t>
  </si>
  <si>
    <t>02/12/2015</t>
  </si>
  <si>
    <t>ZZ05044231</t>
  </si>
  <si>
    <t>08/05/2015</t>
  </si>
  <si>
    <t>NOTA CREDITO N. ZZ05044231 DEL 08/05/2015 Errata Fatturazione - Storno Parziale</t>
  </si>
  <si>
    <t>19/05/2015</t>
  </si>
  <si>
    <t>VODAFONE OMNITEL B.V.</t>
  </si>
  <si>
    <t>08539010010</t>
  </si>
  <si>
    <t>93026890017</t>
  </si>
  <si>
    <t>18/06/2015</t>
  </si>
  <si>
    <t>AE16735152</t>
  </si>
  <si>
    <t>07/01/2014</t>
  </si>
  <si>
    <t>FATTURA FORNITORE N. AE16735152 DEL 07/01/2014</t>
  </si>
  <si>
    <t>ZE90F8F380</t>
  </si>
  <si>
    <t>18/12/2014</t>
  </si>
  <si>
    <t>VODAFONE OMNITEL N.V.  *</t>
  </si>
  <si>
    <t>17/01/2015</t>
  </si>
  <si>
    <t>AF01736221</t>
  </si>
  <si>
    <t>06/02/2015</t>
  </si>
  <si>
    <t>FATTURA FORNITORE N. AF01736221 DEL 06/02/2015</t>
  </si>
  <si>
    <t>17/02/2015</t>
  </si>
  <si>
    <t>TOTALI: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</si>
</sst>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f>(G48)</f>
        <v>8197.89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>
        <f>(J48)</f>
        <v>8258.510000000002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2014</v>
      </c>
      <c r="B11" s="108">
        <v>2</v>
      </c>
      <c r="C11" s="109" t="s">
        <v>77</v>
      </c>
      <c r="D11" s="195" t="s">
        <v>78</v>
      </c>
      <c r="E11" s="109" t="s">
        <v>79</v>
      </c>
      <c r="F11" s="111" t="s">
        <v>80</v>
      </c>
      <c r="G11" s="112">
        <v>394</v>
      </c>
      <c r="H11" s="112">
        <v>0</v>
      </c>
      <c r="I11" s="143" t="s">
        <v>81</v>
      </c>
      <c r="J11" s="112">
        <f>IF(I11="SI",G11-H11,G11)</f>
        <v>394</v>
      </c>
      <c r="K11" s="196" t="s">
        <v>82</v>
      </c>
      <c r="L11" s="108">
        <v>2014</v>
      </c>
      <c r="M11" s="108">
        <v>295</v>
      </c>
      <c r="N11" s="109" t="s">
        <v>83</v>
      </c>
      <c r="O11" s="111" t="s">
        <v>84</v>
      </c>
      <c r="P11" s="109" t="s">
        <v>85</v>
      </c>
      <c r="Q11" s="109" t="s">
        <v>82</v>
      </c>
      <c r="R11" s="108" t="s">
        <v>86</v>
      </c>
      <c r="S11" s="111" t="s">
        <v>86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82</v>
      </c>
      <c r="AB11" s="109" t="s">
        <v>87</v>
      </c>
      <c r="AC11" s="107">
        <f>IF(O11=O10,0,1)</f>
        <v>1</v>
      </c>
    </row>
    <row r="12" spans="1:29" ht="15">
      <c r="A12" s="108">
        <v>2014</v>
      </c>
      <c r="B12" s="108">
        <v>3</v>
      </c>
      <c r="C12" s="109" t="s">
        <v>77</v>
      </c>
      <c r="D12" s="195" t="s">
        <v>88</v>
      </c>
      <c r="E12" s="109" t="s">
        <v>89</v>
      </c>
      <c r="F12" s="111" t="s">
        <v>90</v>
      </c>
      <c r="G12" s="112">
        <v>1985.82</v>
      </c>
      <c r="H12" s="112">
        <v>0</v>
      </c>
      <c r="I12" s="143" t="s">
        <v>81</v>
      </c>
      <c r="J12" s="112">
        <f>IF(I12="SI",G12-H12,G12)</f>
        <v>1985.82</v>
      </c>
      <c r="K12" s="196" t="s">
        <v>91</v>
      </c>
      <c r="L12" s="108">
        <v>2014</v>
      </c>
      <c r="M12" s="108">
        <v>392</v>
      </c>
      <c r="N12" s="109" t="s">
        <v>92</v>
      </c>
      <c r="O12" s="111" t="s">
        <v>93</v>
      </c>
      <c r="P12" s="109" t="s">
        <v>94</v>
      </c>
      <c r="Q12" s="109" t="s">
        <v>82</v>
      </c>
      <c r="R12" s="108">
        <v>4</v>
      </c>
      <c r="S12" s="111" t="s">
        <v>95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82</v>
      </c>
      <c r="AB12" s="109" t="s">
        <v>96</v>
      </c>
      <c r="AC12" s="107">
        <f>IF(O12=O11,0,1)</f>
        <v>1</v>
      </c>
    </row>
    <row r="13" spans="1:29" ht="15">
      <c r="A13" s="108">
        <v>2014</v>
      </c>
      <c r="B13" s="108">
        <v>4</v>
      </c>
      <c r="C13" s="109" t="s">
        <v>77</v>
      </c>
      <c r="D13" s="195" t="s">
        <v>97</v>
      </c>
      <c r="E13" s="109" t="s">
        <v>89</v>
      </c>
      <c r="F13" s="111" t="s">
        <v>98</v>
      </c>
      <c r="G13" s="112">
        <v>48</v>
      </c>
      <c r="H13" s="112">
        <v>0</v>
      </c>
      <c r="I13" s="143" t="s">
        <v>81</v>
      </c>
      <c r="J13" s="112">
        <f>IF(I13="SI",G13-H13,G13)</f>
        <v>48</v>
      </c>
      <c r="K13" s="196" t="s">
        <v>82</v>
      </c>
      <c r="L13" s="108">
        <v>2014</v>
      </c>
      <c r="M13" s="108">
        <v>393</v>
      </c>
      <c r="N13" s="109" t="s">
        <v>92</v>
      </c>
      <c r="O13" s="111" t="s">
        <v>93</v>
      </c>
      <c r="P13" s="109" t="s">
        <v>94</v>
      </c>
      <c r="Q13" s="109" t="s">
        <v>82</v>
      </c>
      <c r="R13" s="108" t="s">
        <v>86</v>
      </c>
      <c r="S13" s="111" t="s">
        <v>86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82</v>
      </c>
      <c r="AB13" s="109" t="s">
        <v>96</v>
      </c>
      <c r="AC13" s="107">
        <f>IF(O13=O12,0,1)</f>
        <v>0</v>
      </c>
    </row>
    <row r="14" spans="1:29" ht="15">
      <c r="A14" s="108">
        <v>2017</v>
      </c>
      <c r="B14" s="108">
        <v>806</v>
      </c>
      <c r="C14" s="109" t="s">
        <v>99</v>
      </c>
      <c r="D14" s="195" t="s">
        <v>100</v>
      </c>
      <c r="E14" s="109" t="s">
        <v>101</v>
      </c>
      <c r="F14" s="111" t="s">
        <v>102</v>
      </c>
      <c r="G14" s="112">
        <v>70.85</v>
      </c>
      <c r="H14" s="112">
        <v>12.78</v>
      </c>
      <c r="I14" s="143" t="s">
        <v>103</v>
      </c>
      <c r="J14" s="112">
        <f>IF(I14="SI",G14-H14,G14)</f>
        <v>58.06999999999999</v>
      </c>
      <c r="K14" s="196" t="s">
        <v>104</v>
      </c>
      <c r="L14" s="108">
        <v>2017</v>
      </c>
      <c r="M14" s="108">
        <v>6397</v>
      </c>
      <c r="N14" s="109" t="s">
        <v>105</v>
      </c>
      <c r="O14" s="111" t="s">
        <v>106</v>
      </c>
      <c r="P14" s="109" t="s">
        <v>107</v>
      </c>
      <c r="Q14" s="109" t="s">
        <v>82</v>
      </c>
      <c r="R14" s="108" t="s">
        <v>86</v>
      </c>
      <c r="S14" s="111" t="s">
        <v>86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82</v>
      </c>
      <c r="AB14" s="109" t="s">
        <v>108</v>
      </c>
      <c r="AC14" s="107">
        <f>IF(O14=O13,0,1)</f>
        <v>1</v>
      </c>
    </row>
    <row r="15" spans="1:29" ht="15">
      <c r="A15" s="108">
        <v>2016</v>
      </c>
      <c r="B15" s="108">
        <v>967</v>
      </c>
      <c r="C15" s="109" t="s">
        <v>109</v>
      </c>
      <c r="D15" s="195" t="s">
        <v>110</v>
      </c>
      <c r="E15" s="109" t="s">
        <v>111</v>
      </c>
      <c r="F15" s="111" t="s">
        <v>112</v>
      </c>
      <c r="G15" s="112">
        <v>1232</v>
      </c>
      <c r="H15" s="112">
        <v>220</v>
      </c>
      <c r="I15" s="143" t="s">
        <v>103</v>
      </c>
      <c r="J15" s="112">
        <f>IF(I15="SI",G15-H15,G15)</f>
        <v>1012</v>
      </c>
      <c r="K15" s="196" t="s">
        <v>82</v>
      </c>
      <c r="L15" s="108">
        <v>2016</v>
      </c>
      <c r="M15" s="108">
        <v>7272</v>
      </c>
      <c r="N15" s="109" t="s">
        <v>113</v>
      </c>
      <c r="O15" s="111" t="s">
        <v>114</v>
      </c>
      <c r="P15" s="109" t="s">
        <v>115</v>
      </c>
      <c r="Q15" s="109" t="s">
        <v>82</v>
      </c>
      <c r="R15" s="108">
        <v>4</v>
      </c>
      <c r="S15" s="111" t="s">
        <v>95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82</v>
      </c>
      <c r="AB15" s="109" t="s">
        <v>116</v>
      </c>
      <c r="AC15" s="107">
        <f>IF(O15=O14,0,1)</f>
        <v>1</v>
      </c>
    </row>
    <row r="16" spans="1:29" ht="15">
      <c r="A16" s="108">
        <v>2016</v>
      </c>
      <c r="B16" s="108">
        <v>968</v>
      </c>
      <c r="C16" s="109" t="s">
        <v>109</v>
      </c>
      <c r="D16" s="195" t="s">
        <v>110</v>
      </c>
      <c r="E16" s="109" t="s">
        <v>117</v>
      </c>
      <c r="F16" s="111" t="s">
        <v>118</v>
      </c>
      <c r="G16" s="112">
        <v>-1232</v>
      </c>
      <c r="H16" s="112">
        <v>-220</v>
      </c>
      <c r="I16" s="143" t="s">
        <v>103</v>
      </c>
      <c r="J16" s="112">
        <f>IF(I16="SI",G16-H16,G16)</f>
        <v>-1012</v>
      </c>
      <c r="K16" s="196" t="s">
        <v>82</v>
      </c>
      <c r="L16" s="108">
        <v>2016</v>
      </c>
      <c r="M16" s="108">
        <v>7707</v>
      </c>
      <c r="N16" s="109" t="s">
        <v>117</v>
      </c>
      <c r="O16" s="111" t="s">
        <v>114</v>
      </c>
      <c r="P16" s="109" t="s">
        <v>115</v>
      </c>
      <c r="Q16" s="109" t="s">
        <v>82</v>
      </c>
      <c r="R16" s="108">
        <v>4</v>
      </c>
      <c r="S16" s="111" t="s">
        <v>95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82</v>
      </c>
      <c r="AB16" s="109" t="s">
        <v>119</v>
      </c>
      <c r="AC16" s="107">
        <f>IF(O16=O15,0,1)</f>
        <v>0</v>
      </c>
    </row>
    <row r="17" spans="1:29" ht="15">
      <c r="A17" s="108">
        <v>2014</v>
      </c>
      <c r="B17" s="108">
        <v>6</v>
      </c>
      <c r="C17" s="109" t="s">
        <v>77</v>
      </c>
      <c r="D17" s="195" t="s">
        <v>120</v>
      </c>
      <c r="E17" s="109" t="s">
        <v>121</v>
      </c>
      <c r="F17" s="111" t="s">
        <v>122</v>
      </c>
      <c r="G17" s="112">
        <v>316.39</v>
      </c>
      <c r="H17" s="112">
        <v>0</v>
      </c>
      <c r="I17" s="143" t="s">
        <v>81</v>
      </c>
      <c r="J17" s="112">
        <f>IF(I17="SI",G17-H17,G17)</f>
        <v>316.39</v>
      </c>
      <c r="K17" s="196" t="s">
        <v>82</v>
      </c>
      <c r="L17" s="108">
        <v>2014</v>
      </c>
      <c r="M17" s="108">
        <v>326</v>
      </c>
      <c r="N17" s="109" t="s">
        <v>123</v>
      </c>
      <c r="O17" s="111" t="s">
        <v>124</v>
      </c>
      <c r="P17" s="109" t="s">
        <v>125</v>
      </c>
      <c r="Q17" s="109" t="s">
        <v>82</v>
      </c>
      <c r="R17" s="108" t="s">
        <v>86</v>
      </c>
      <c r="S17" s="111" t="s">
        <v>86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82</v>
      </c>
      <c r="AB17" s="109" t="s">
        <v>126</v>
      </c>
      <c r="AC17" s="107">
        <f>IF(O17=O16,0,1)</f>
        <v>1</v>
      </c>
    </row>
    <row r="18" spans="1:29" ht="15">
      <c r="A18" s="108">
        <v>2014</v>
      </c>
      <c r="B18" s="108">
        <v>7</v>
      </c>
      <c r="C18" s="109" t="s">
        <v>77</v>
      </c>
      <c r="D18" s="195" t="s">
        <v>127</v>
      </c>
      <c r="E18" s="109" t="s">
        <v>121</v>
      </c>
      <c r="F18" s="111" t="s">
        <v>128</v>
      </c>
      <c r="G18" s="112">
        <v>14.12</v>
      </c>
      <c r="H18" s="112">
        <v>0</v>
      </c>
      <c r="I18" s="143" t="s">
        <v>81</v>
      </c>
      <c r="J18" s="112">
        <f>IF(I18="SI",G18-H18,G18)</f>
        <v>14.12</v>
      </c>
      <c r="K18" s="196" t="s">
        <v>82</v>
      </c>
      <c r="L18" s="108">
        <v>2014</v>
      </c>
      <c r="M18" s="108">
        <v>327</v>
      </c>
      <c r="N18" s="109" t="s">
        <v>123</v>
      </c>
      <c r="O18" s="111" t="s">
        <v>124</v>
      </c>
      <c r="P18" s="109" t="s">
        <v>125</v>
      </c>
      <c r="Q18" s="109" t="s">
        <v>82</v>
      </c>
      <c r="R18" s="108" t="s">
        <v>86</v>
      </c>
      <c r="S18" s="111" t="s">
        <v>86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82</v>
      </c>
      <c r="AB18" s="109" t="s">
        <v>126</v>
      </c>
      <c r="AC18" s="107">
        <f>IF(O18=O17,0,1)</f>
        <v>0</v>
      </c>
    </row>
    <row r="19" spans="1:29" ht="15">
      <c r="A19" s="108">
        <v>2014</v>
      </c>
      <c r="B19" s="108">
        <v>8</v>
      </c>
      <c r="C19" s="109" t="s">
        <v>77</v>
      </c>
      <c r="D19" s="195" t="s">
        <v>129</v>
      </c>
      <c r="E19" s="109" t="s">
        <v>89</v>
      </c>
      <c r="F19" s="111" t="s">
        <v>130</v>
      </c>
      <c r="G19" s="112">
        <v>49.06</v>
      </c>
      <c r="H19" s="112">
        <v>0</v>
      </c>
      <c r="I19" s="143" t="s">
        <v>81</v>
      </c>
      <c r="J19" s="112">
        <f>IF(I19="SI",G19-H19,G19)</f>
        <v>49.06</v>
      </c>
      <c r="K19" s="196" t="s">
        <v>82</v>
      </c>
      <c r="L19" s="108">
        <v>2014</v>
      </c>
      <c r="M19" s="108">
        <v>328</v>
      </c>
      <c r="N19" s="109" t="s">
        <v>123</v>
      </c>
      <c r="O19" s="111" t="s">
        <v>124</v>
      </c>
      <c r="P19" s="109" t="s">
        <v>125</v>
      </c>
      <c r="Q19" s="109" t="s">
        <v>82</v>
      </c>
      <c r="R19" s="108" t="s">
        <v>86</v>
      </c>
      <c r="S19" s="111" t="s">
        <v>86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82</v>
      </c>
      <c r="AB19" s="109" t="s">
        <v>126</v>
      </c>
      <c r="AC19" s="107">
        <f>IF(O19=O18,0,1)</f>
        <v>0</v>
      </c>
    </row>
    <row r="20" spans="1:29" ht="15">
      <c r="A20" s="108">
        <v>2014</v>
      </c>
      <c r="B20" s="108">
        <v>9</v>
      </c>
      <c r="C20" s="109" t="s">
        <v>77</v>
      </c>
      <c r="D20" s="195" t="s">
        <v>131</v>
      </c>
      <c r="E20" s="109" t="s">
        <v>121</v>
      </c>
      <c r="F20" s="111" t="s">
        <v>132</v>
      </c>
      <c r="G20" s="112">
        <v>84.14</v>
      </c>
      <c r="H20" s="112">
        <v>0</v>
      </c>
      <c r="I20" s="143" t="s">
        <v>81</v>
      </c>
      <c r="J20" s="112">
        <f>IF(I20="SI",G20-H20,G20)</f>
        <v>84.14</v>
      </c>
      <c r="K20" s="196" t="s">
        <v>82</v>
      </c>
      <c r="L20" s="108">
        <v>2014</v>
      </c>
      <c r="M20" s="108">
        <v>329</v>
      </c>
      <c r="N20" s="109" t="s">
        <v>123</v>
      </c>
      <c r="O20" s="111" t="s">
        <v>124</v>
      </c>
      <c r="P20" s="109" t="s">
        <v>125</v>
      </c>
      <c r="Q20" s="109" t="s">
        <v>82</v>
      </c>
      <c r="R20" s="108" t="s">
        <v>86</v>
      </c>
      <c r="S20" s="111" t="s">
        <v>86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82</v>
      </c>
      <c r="AB20" s="109" t="s">
        <v>126</v>
      </c>
      <c r="AC20" s="107">
        <f>IF(O20=O19,0,1)</f>
        <v>0</v>
      </c>
    </row>
    <row r="21" spans="1:29" ht="15">
      <c r="A21" s="108">
        <v>2014</v>
      </c>
      <c r="B21" s="108">
        <v>336</v>
      </c>
      <c r="C21" s="109" t="s">
        <v>133</v>
      </c>
      <c r="D21" s="195" t="s">
        <v>134</v>
      </c>
      <c r="E21" s="109" t="s">
        <v>135</v>
      </c>
      <c r="F21" s="111" t="s">
        <v>136</v>
      </c>
      <c r="G21" s="112">
        <v>347.72</v>
      </c>
      <c r="H21" s="112">
        <v>0</v>
      </c>
      <c r="I21" s="143" t="s">
        <v>81</v>
      </c>
      <c r="J21" s="112">
        <f>IF(I21="SI",G21-H21,G21)</f>
        <v>347.72</v>
      </c>
      <c r="K21" s="196" t="s">
        <v>137</v>
      </c>
      <c r="L21" s="108">
        <v>2014</v>
      </c>
      <c r="M21" s="108">
        <v>6412</v>
      </c>
      <c r="N21" s="109" t="s">
        <v>138</v>
      </c>
      <c r="O21" s="111" t="s">
        <v>124</v>
      </c>
      <c r="P21" s="109" t="s">
        <v>125</v>
      </c>
      <c r="Q21" s="109" t="s">
        <v>82</v>
      </c>
      <c r="R21" s="108" t="s">
        <v>86</v>
      </c>
      <c r="S21" s="111" t="s">
        <v>86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82</v>
      </c>
      <c r="AB21" s="109" t="s">
        <v>139</v>
      </c>
      <c r="AC21" s="107">
        <f>IF(O21=O20,0,1)</f>
        <v>0</v>
      </c>
    </row>
    <row r="22" spans="1:29" ht="15">
      <c r="A22" s="108">
        <v>2014</v>
      </c>
      <c r="B22" s="108">
        <v>337</v>
      </c>
      <c r="C22" s="109" t="s">
        <v>140</v>
      </c>
      <c r="D22" s="195" t="s">
        <v>141</v>
      </c>
      <c r="E22" s="109" t="s">
        <v>135</v>
      </c>
      <c r="F22" s="111" t="s">
        <v>142</v>
      </c>
      <c r="G22" s="112">
        <v>33.99</v>
      </c>
      <c r="H22" s="112">
        <v>0</v>
      </c>
      <c r="I22" s="143" t="s">
        <v>81</v>
      </c>
      <c r="J22" s="112">
        <f>IF(I22="SI",G22-H22,G22)</f>
        <v>33.99</v>
      </c>
      <c r="K22" s="196" t="s">
        <v>137</v>
      </c>
      <c r="L22" s="108">
        <v>2014</v>
      </c>
      <c r="M22" s="108">
        <v>6413</v>
      </c>
      <c r="N22" s="109" t="s">
        <v>138</v>
      </c>
      <c r="O22" s="111" t="s">
        <v>124</v>
      </c>
      <c r="P22" s="109" t="s">
        <v>125</v>
      </c>
      <c r="Q22" s="109" t="s">
        <v>82</v>
      </c>
      <c r="R22" s="108" t="s">
        <v>86</v>
      </c>
      <c r="S22" s="111" t="s">
        <v>86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82</v>
      </c>
      <c r="AB22" s="109" t="s">
        <v>139</v>
      </c>
      <c r="AC22" s="107">
        <f>IF(O22=O21,0,1)</f>
        <v>0</v>
      </c>
    </row>
    <row r="23" spans="1:29" ht="15">
      <c r="A23" s="108">
        <v>2014</v>
      </c>
      <c r="B23" s="108">
        <v>523</v>
      </c>
      <c r="C23" s="109" t="s">
        <v>143</v>
      </c>
      <c r="D23" s="195" t="s">
        <v>144</v>
      </c>
      <c r="E23" s="109" t="s">
        <v>145</v>
      </c>
      <c r="F23" s="111" t="s">
        <v>146</v>
      </c>
      <c r="G23" s="112">
        <v>399.57</v>
      </c>
      <c r="H23" s="112">
        <v>0</v>
      </c>
      <c r="I23" s="143" t="s">
        <v>81</v>
      </c>
      <c r="J23" s="112">
        <f>IF(I23="SI",G23-H23,G23)</f>
        <v>399.57</v>
      </c>
      <c r="K23" s="196" t="s">
        <v>147</v>
      </c>
      <c r="L23" s="108">
        <v>2014</v>
      </c>
      <c r="M23" s="108">
        <v>7629</v>
      </c>
      <c r="N23" s="109" t="s">
        <v>148</v>
      </c>
      <c r="O23" s="111" t="s">
        <v>124</v>
      </c>
      <c r="P23" s="109" t="s">
        <v>125</v>
      </c>
      <c r="Q23" s="109" t="s">
        <v>82</v>
      </c>
      <c r="R23" s="108" t="s">
        <v>86</v>
      </c>
      <c r="S23" s="111" t="s">
        <v>86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82</v>
      </c>
      <c r="AB23" s="109" t="s">
        <v>149</v>
      </c>
      <c r="AC23" s="107">
        <f>IF(O23=O22,0,1)</f>
        <v>0</v>
      </c>
    </row>
    <row r="24" spans="1:29" ht="15">
      <c r="A24" s="108">
        <v>2014</v>
      </c>
      <c r="B24" s="108">
        <v>524</v>
      </c>
      <c r="C24" s="109" t="s">
        <v>143</v>
      </c>
      <c r="D24" s="195" t="s">
        <v>150</v>
      </c>
      <c r="E24" s="109" t="s">
        <v>145</v>
      </c>
      <c r="F24" s="111" t="s">
        <v>151</v>
      </c>
      <c r="G24" s="112">
        <v>127.78</v>
      </c>
      <c r="H24" s="112">
        <v>0</v>
      </c>
      <c r="I24" s="143" t="s">
        <v>81</v>
      </c>
      <c r="J24" s="112">
        <f>IF(I24="SI",G24-H24,G24)</f>
        <v>127.78</v>
      </c>
      <c r="K24" s="196" t="s">
        <v>147</v>
      </c>
      <c r="L24" s="108">
        <v>2014</v>
      </c>
      <c r="M24" s="108">
        <v>7630</v>
      </c>
      <c r="N24" s="109" t="s">
        <v>148</v>
      </c>
      <c r="O24" s="111" t="s">
        <v>124</v>
      </c>
      <c r="P24" s="109" t="s">
        <v>125</v>
      </c>
      <c r="Q24" s="109" t="s">
        <v>82</v>
      </c>
      <c r="R24" s="108" t="s">
        <v>86</v>
      </c>
      <c r="S24" s="111" t="s">
        <v>86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82</v>
      </c>
      <c r="AB24" s="109" t="s">
        <v>149</v>
      </c>
      <c r="AC24" s="107">
        <f>IF(O24=O23,0,1)</f>
        <v>0</v>
      </c>
    </row>
    <row r="25" spans="1:29" ht="15">
      <c r="A25" s="108">
        <v>2014</v>
      </c>
      <c r="B25" s="108">
        <v>525</v>
      </c>
      <c r="C25" s="109" t="s">
        <v>143</v>
      </c>
      <c r="D25" s="195" t="s">
        <v>152</v>
      </c>
      <c r="E25" s="109" t="s">
        <v>145</v>
      </c>
      <c r="F25" s="111" t="s">
        <v>153</v>
      </c>
      <c r="G25" s="112">
        <v>44.03</v>
      </c>
      <c r="H25" s="112">
        <v>0</v>
      </c>
      <c r="I25" s="143" t="s">
        <v>81</v>
      </c>
      <c r="J25" s="112">
        <f>IF(I25="SI",G25-H25,G25)</f>
        <v>44.03</v>
      </c>
      <c r="K25" s="196" t="s">
        <v>147</v>
      </c>
      <c r="L25" s="108">
        <v>2014</v>
      </c>
      <c r="M25" s="108">
        <v>7631</v>
      </c>
      <c r="N25" s="109" t="s">
        <v>148</v>
      </c>
      <c r="O25" s="111" t="s">
        <v>124</v>
      </c>
      <c r="P25" s="109" t="s">
        <v>125</v>
      </c>
      <c r="Q25" s="109" t="s">
        <v>82</v>
      </c>
      <c r="R25" s="108" t="s">
        <v>86</v>
      </c>
      <c r="S25" s="111" t="s">
        <v>86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82</v>
      </c>
      <c r="AB25" s="109" t="s">
        <v>149</v>
      </c>
      <c r="AC25" s="107">
        <f>IF(O25=O24,0,1)</f>
        <v>0</v>
      </c>
    </row>
    <row r="26" spans="1:29" ht="15">
      <c r="A26" s="108">
        <v>2015</v>
      </c>
      <c r="B26" s="108">
        <v>71</v>
      </c>
      <c r="C26" s="109" t="s">
        <v>154</v>
      </c>
      <c r="D26" s="195" t="s">
        <v>155</v>
      </c>
      <c r="E26" s="109" t="s">
        <v>156</v>
      </c>
      <c r="F26" s="111" t="s">
        <v>157</v>
      </c>
      <c r="G26" s="112">
        <v>378.55</v>
      </c>
      <c r="H26" s="112">
        <v>0</v>
      </c>
      <c r="I26" s="143" t="s">
        <v>81</v>
      </c>
      <c r="J26" s="112">
        <f>IF(I26="SI",G26-H26,G26)</f>
        <v>378.55</v>
      </c>
      <c r="K26" s="196" t="s">
        <v>158</v>
      </c>
      <c r="L26" s="108">
        <v>2015</v>
      </c>
      <c r="M26" s="108">
        <v>349</v>
      </c>
      <c r="N26" s="109" t="s">
        <v>159</v>
      </c>
      <c r="O26" s="111" t="s">
        <v>124</v>
      </c>
      <c r="P26" s="109" t="s">
        <v>125</v>
      </c>
      <c r="Q26" s="109" t="s">
        <v>82</v>
      </c>
      <c r="R26" s="108" t="s">
        <v>86</v>
      </c>
      <c r="S26" s="111" t="s">
        <v>86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82</v>
      </c>
      <c r="AB26" s="109" t="s">
        <v>160</v>
      </c>
      <c r="AC26" s="107">
        <f>IF(O26=O25,0,1)</f>
        <v>0</v>
      </c>
    </row>
    <row r="27" spans="1:29" ht="15">
      <c r="A27" s="108">
        <v>2015</v>
      </c>
      <c r="B27" s="108">
        <v>72</v>
      </c>
      <c r="C27" s="109" t="s">
        <v>154</v>
      </c>
      <c r="D27" s="195" t="s">
        <v>161</v>
      </c>
      <c r="E27" s="109" t="s">
        <v>156</v>
      </c>
      <c r="F27" s="111" t="s">
        <v>162</v>
      </c>
      <c r="G27" s="112">
        <v>32.64</v>
      </c>
      <c r="H27" s="112">
        <v>0</v>
      </c>
      <c r="I27" s="143" t="s">
        <v>81</v>
      </c>
      <c r="J27" s="112">
        <f>IF(I27="SI",G27-H27,G27)</f>
        <v>32.64</v>
      </c>
      <c r="K27" s="196" t="s">
        <v>158</v>
      </c>
      <c r="L27" s="108">
        <v>2015</v>
      </c>
      <c r="M27" s="108">
        <v>350</v>
      </c>
      <c r="N27" s="109" t="s">
        <v>159</v>
      </c>
      <c r="O27" s="111" t="s">
        <v>124</v>
      </c>
      <c r="P27" s="109" t="s">
        <v>125</v>
      </c>
      <c r="Q27" s="109" t="s">
        <v>82</v>
      </c>
      <c r="R27" s="108" t="s">
        <v>86</v>
      </c>
      <c r="S27" s="111" t="s">
        <v>86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82</v>
      </c>
      <c r="AB27" s="109" t="s">
        <v>160</v>
      </c>
      <c r="AC27" s="107">
        <f>IF(O27=O26,0,1)</f>
        <v>0</v>
      </c>
    </row>
    <row r="28" spans="1:29" ht="15">
      <c r="A28" s="108">
        <v>2015</v>
      </c>
      <c r="B28" s="108">
        <v>762</v>
      </c>
      <c r="C28" s="109" t="s">
        <v>163</v>
      </c>
      <c r="D28" s="195" t="s">
        <v>164</v>
      </c>
      <c r="E28" s="109" t="s">
        <v>165</v>
      </c>
      <c r="F28" s="111" t="s">
        <v>166</v>
      </c>
      <c r="G28" s="112">
        <v>-30.43</v>
      </c>
      <c r="H28" s="112">
        <v>-5.49</v>
      </c>
      <c r="I28" s="143" t="s">
        <v>103</v>
      </c>
      <c r="J28" s="112">
        <f>IF(I28="SI",G28-H28,G28)</f>
        <v>-24.939999999999998</v>
      </c>
      <c r="K28" s="196" t="s">
        <v>82</v>
      </c>
      <c r="L28" s="108">
        <v>2015</v>
      </c>
      <c r="M28" s="108">
        <v>5677</v>
      </c>
      <c r="N28" s="109" t="s">
        <v>167</v>
      </c>
      <c r="O28" s="111" t="s">
        <v>168</v>
      </c>
      <c r="P28" s="109" t="s">
        <v>169</v>
      </c>
      <c r="Q28" s="109" t="s">
        <v>82</v>
      </c>
      <c r="R28" s="108" t="s">
        <v>86</v>
      </c>
      <c r="S28" s="111" t="s">
        <v>86</v>
      </c>
      <c r="T28" s="108"/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82</v>
      </c>
      <c r="AB28" s="109" t="s">
        <v>170</v>
      </c>
      <c r="AC28" s="107">
        <f>IF(O28=O27,0,1)</f>
        <v>1</v>
      </c>
    </row>
    <row r="29" spans="1:29" ht="15">
      <c r="A29" s="108">
        <v>2016</v>
      </c>
      <c r="B29" s="108">
        <v>170</v>
      </c>
      <c r="C29" s="109" t="s">
        <v>171</v>
      </c>
      <c r="D29" s="195" t="s">
        <v>172</v>
      </c>
      <c r="E29" s="109" t="s">
        <v>173</v>
      </c>
      <c r="F29" s="111" t="s">
        <v>174</v>
      </c>
      <c r="G29" s="112">
        <v>-933.3</v>
      </c>
      <c r="H29" s="112">
        <v>-168.3</v>
      </c>
      <c r="I29" s="143" t="s">
        <v>103</v>
      </c>
      <c r="J29" s="112">
        <f>IF(I29="SI",G29-H29,G29)</f>
        <v>-765</v>
      </c>
      <c r="K29" s="196" t="s">
        <v>175</v>
      </c>
      <c r="L29" s="108">
        <v>2016</v>
      </c>
      <c r="M29" s="108">
        <v>1257</v>
      </c>
      <c r="N29" s="109" t="s">
        <v>173</v>
      </c>
      <c r="O29" s="111" t="s">
        <v>176</v>
      </c>
      <c r="P29" s="109" t="s">
        <v>177</v>
      </c>
      <c r="Q29" s="109" t="s">
        <v>82</v>
      </c>
      <c r="R29" s="108">
        <v>4</v>
      </c>
      <c r="S29" s="111" t="s">
        <v>95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82</v>
      </c>
      <c r="AB29" s="109" t="s">
        <v>178</v>
      </c>
      <c r="AC29" s="107">
        <f>IF(O29=O28,0,1)</f>
        <v>1</v>
      </c>
    </row>
    <row r="30" spans="1:29" ht="15">
      <c r="A30" s="108">
        <v>2015</v>
      </c>
      <c r="B30" s="108">
        <v>143</v>
      </c>
      <c r="C30" s="109" t="s">
        <v>179</v>
      </c>
      <c r="D30" s="195" t="s">
        <v>180</v>
      </c>
      <c r="E30" s="109" t="s">
        <v>181</v>
      </c>
      <c r="F30" s="111" t="s">
        <v>182</v>
      </c>
      <c r="G30" s="112">
        <v>0</v>
      </c>
      <c r="H30" s="112">
        <v>0</v>
      </c>
      <c r="I30" s="143" t="s">
        <v>103</v>
      </c>
      <c r="J30" s="112">
        <f>IF(I30="SI",G30-H30,G30)</f>
        <v>0</v>
      </c>
      <c r="K30" s="196" t="s">
        <v>82</v>
      </c>
      <c r="L30" s="108">
        <v>2015</v>
      </c>
      <c r="M30" s="108">
        <v>1126</v>
      </c>
      <c r="N30" s="109" t="s">
        <v>183</v>
      </c>
      <c r="O30" s="111" t="s">
        <v>184</v>
      </c>
      <c r="P30" s="109" t="s">
        <v>185</v>
      </c>
      <c r="Q30" s="109" t="s">
        <v>82</v>
      </c>
      <c r="R30" s="108" t="s">
        <v>86</v>
      </c>
      <c r="S30" s="111" t="s">
        <v>86</v>
      </c>
      <c r="T30" s="108"/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82</v>
      </c>
      <c r="AB30" s="109" t="s">
        <v>186</v>
      </c>
      <c r="AC30" s="107">
        <f>IF(O30=O29,0,1)</f>
        <v>1</v>
      </c>
    </row>
    <row r="31" spans="1:29" ht="15">
      <c r="A31" s="108">
        <v>2015</v>
      </c>
      <c r="B31" s="108">
        <v>260</v>
      </c>
      <c r="C31" s="109" t="s">
        <v>187</v>
      </c>
      <c r="D31" s="195" t="s">
        <v>188</v>
      </c>
      <c r="E31" s="109" t="s">
        <v>189</v>
      </c>
      <c r="F31" s="111" t="s">
        <v>190</v>
      </c>
      <c r="G31" s="112">
        <v>150</v>
      </c>
      <c r="H31" s="112">
        <v>0</v>
      </c>
      <c r="I31" s="143" t="s">
        <v>103</v>
      </c>
      <c r="J31" s="112">
        <f>IF(I31="SI",G31-H31,G31)</f>
        <v>150</v>
      </c>
      <c r="K31" s="196" t="s">
        <v>82</v>
      </c>
      <c r="L31" s="108">
        <v>2015</v>
      </c>
      <c r="M31" s="108">
        <v>1867</v>
      </c>
      <c r="N31" s="109" t="s">
        <v>191</v>
      </c>
      <c r="O31" s="111" t="s">
        <v>192</v>
      </c>
      <c r="P31" s="109" t="s">
        <v>193</v>
      </c>
      <c r="Q31" s="109" t="s">
        <v>82</v>
      </c>
      <c r="R31" s="108" t="s">
        <v>86</v>
      </c>
      <c r="S31" s="111" t="s">
        <v>86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82</v>
      </c>
      <c r="AB31" s="109" t="s">
        <v>194</v>
      </c>
      <c r="AC31" s="107">
        <f>IF(O31=O30,0,1)</f>
        <v>1</v>
      </c>
    </row>
    <row r="32" spans="1:29" ht="72">
      <c r="A32" s="108">
        <v>2015</v>
      </c>
      <c r="B32" s="108">
        <v>717</v>
      </c>
      <c r="C32" s="109" t="s">
        <v>195</v>
      </c>
      <c r="D32" s="195" t="s">
        <v>196</v>
      </c>
      <c r="E32" s="109" t="s">
        <v>197</v>
      </c>
      <c r="F32" s="197" t="s">
        <v>198</v>
      </c>
      <c r="G32" s="112">
        <v>-28.33</v>
      </c>
      <c r="H32" s="112">
        <v>-5.11</v>
      </c>
      <c r="I32" s="143" t="s">
        <v>103</v>
      </c>
      <c r="J32" s="112">
        <f>IF(I32="SI",G32-H32,G32)</f>
        <v>-23.22</v>
      </c>
      <c r="K32" s="196" t="s">
        <v>199</v>
      </c>
      <c r="L32" s="108">
        <v>2015</v>
      </c>
      <c r="M32" s="108">
        <v>5563</v>
      </c>
      <c r="N32" s="109" t="s">
        <v>200</v>
      </c>
      <c r="O32" s="111" t="s">
        <v>201</v>
      </c>
      <c r="P32" s="109" t="s">
        <v>202</v>
      </c>
      <c r="Q32" s="109" t="s">
        <v>202</v>
      </c>
      <c r="R32" s="108">
        <v>3</v>
      </c>
      <c r="S32" s="111" t="s">
        <v>203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82</v>
      </c>
      <c r="AB32" s="109" t="s">
        <v>204</v>
      </c>
      <c r="AC32" s="107">
        <f>IF(O32=O31,0,1)</f>
        <v>1</v>
      </c>
    </row>
    <row r="33" spans="1:29" ht="48">
      <c r="A33" s="108">
        <v>2014</v>
      </c>
      <c r="B33" s="108">
        <v>1</v>
      </c>
      <c r="C33" s="109" t="s">
        <v>205</v>
      </c>
      <c r="D33" s="195" t="s">
        <v>206</v>
      </c>
      <c r="E33" s="109" t="s">
        <v>207</v>
      </c>
      <c r="F33" s="197" t="s">
        <v>208</v>
      </c>
      <c r="G33" s="112">
        <v>2106.93</v>
      </c>
      <c r="H33" s="112">
        <v>0</v>
      </c>
      <c r="I33" s="143" t="s">
        <v>81</v>
      </c>
      <c r="J33" s="112">
        <f>IF(I33="SI",G33-H33,G33)</f>
        <v>2106.93</v>
      </c>
      <c r="K33" s="196" t="s">
        <v>209</v>
      </c>
      <c r="L33" s="108">
        <v>2014</v>
      </c>
      <c r="M33" s="108">
        <v>273</v>
      </c>
      <c r="N33" s="109" t="s">
        <v>205</v>
      </c>
      <c r="O33" s="111" t="s">
        <v>210</v>
      </c>
      <c r="P33" s="109" t="s">
        <v>211</v>
      </c>
      <c r="Q33" s="109" t="s">
        <v>82</v>
      </c>
      <c r="R33" s="108">
        <v>3</v>
      </c>
      <c r="S33" s="111" t="s">
        <v>203</v>
      </c>
      <c r="T33" s="108">
        <v>1080203</v>
      </c>
      <c r="U33" s="108">
        <v>2890</v>
      </c>
      <c r="V33" s="108">
        <v>2005</v>
      </c>
      <c r="W33" s="108">
        <v>99</v>
      </c>
      <c r="X33" s="113">
        <v>2013</v>
      </c>
      <c r="Y33" s="113">
        <v>273</v>
      </c>
      <c r="Z33" s="113">
        <v>0</v>
      </c>
      <c r="AA33" s="114" t="s">
        <v>82</v>
      </c>
      <c r="AB33" s="109" t="s">
        <v>212</v>
      </c>
      <c r="AC33" s="107">
        <f>IF(O33=O32,0,1)</f>
        <v>1</v>
      </c>
    </row>
    <row r="34" spans="1:29" ht="48">
      <c r="A34" s="108">
        <v>2014</v>
      </c>
      <c r="B34" s="108">
        <v>338</v>
      </c>
      <c r="C34" s="109" t="s">
        <v>133</v>
      </c>
      <c r="D34" s="195" t="s">
        <v>213</v>
      </c>
      <c r="E34" s="109" t="s">
        <v>214</v>
      </c>
      <c r="F34" s="197" t="s">
        <v>215</v>
      </c>
      <c r="G34" s="112">
        <v>1.68</v>
      </c>
      <c r="H34" s="112">
        <v>0</v>
      </c>
      <c r="I34" s="143" t="s">
        <v>81</v>
      </c>
      <c r="J34" s="112">
        <f>IF(I34="SI",G34-H34,G34)</f>
        <v>1.68</v>
      </c>
      <c r="K34" s="196" t="s">
        <v>216</v>
      </c>
      <c r="L34" s="108">
        <v>2014</v>
      </c>
      <c r="M34" s="108">
        <v>6414</v>
      </c>
      <c r="N34" s="109" t="s">
        <v>138</v>
      </c>
      <c r="O34" s="111" t="s">
        <v>210</v>
      </c>
      <c r="P34" s="109" t="s">
        <v>211</v>
      </c>
      <c r="Q34" s="109" t="s">
        <v>82</v>
      </c>
      <c r="R34" s="108">
        <v>3</v>
      </c>
      <c r="S34" s="111" t="s">
        <v>203</v>
      </c>
      <c r="T34" s="108">
        <v>1080203</v>
      </c>
      <c r="U34" s="108">
        <v>2890</v>
      </c>
      <c r="V34" s="108">
        <v>2005</v>
      </c>
      <c r="W34" s="108">
        <v>99</v>
      </c>
      <c r="X34" s="113">
        <v>2014</v>
      </c>
      <c r="Y34" s="113">
        <v>180</v>
      </c>
      <c r="Z34" s="113">
        <v>0</v>
      </c>
      <c r="AA34" s="114" t="s">
        <v>82</v>
      </c>
      <c r="AB34" s="109" t="s">
        <v>139</v>
      </c>
      <c r="AC34" s="107">
        <f>IF(O34=O33,0,1)</f>
        <v>0</v>
      </c>
    </row>
    <row r="35" spans="1:29" ht="48">
      <c r="A35" s="108">
        <v>2014</v>
      </c>
      <c r="B35" s="108">
        <v>152</v>
      </c>
      <c r="C35" s="109" t="s">
        <v>217</v>
      </c>
      <c r="D35" s="195" t="s">
        <v>218</v>
      </c>
      <c r="E35" s="109" t="s">
        <v>219</v>
      </c>
      <c r="F35" s="197" t="s">
        <v>220</v>
      </c>
      <c r="G35" s="112">
        <v>284.87</v>
      </c>
      <c r="H35" s="112">
        <v>0</v>
      </c>
      <c r="I35" s="143" t="s">
        <v>81</v>
      </c>
      <c r="J35" s="112">
        <f>IF(I35="SI",G35-H35,G35)</f>
        <v>284.87</v>
      </c>
      <c r="K35" s="196" t="s">
        <v>221</v>
      </c>
      <c r="L35" s="108">
        <v>2014</v>
      </c>
      <c r="M35" s="108">
        <v>5172</v>
      </c>
      <c r="N35" s="109" t="s">
        <v>222</v>
      </c>
      <c r="O35" s="111" t="s">
        <v>223</v>
      </c>
      <c r="P35" s="109" t="s">
        <v>224</v>
      </c>
      <c r="Q35" s="109" t="s">
        <v>82</v>
      </c>
      <c r="R35" s="108" t="s">
        <v>86</v>
      </c>
      <c r="S35" s="111" t="s">
        <v>86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82</v>
      </c>
      <c r="AB35" s="109" t="s">
        <v>225</v>
      </c>
      <c r="AC35" s="107">
        <f>IF(O35=O34,0,1)</f>
        <v>1</v>
      </c>
    </row>
    <row r="36" spans="1:29" ht="48">
      <c r="A36" s="108">
        <v>2014</v>
      </c>
      <c r="B36" s="108">
        <v>522</v>
      </c>
      <c r="C36" s="109" t="s">
        <v>143</v>
      </c>
      <c r="D36" s="195" t="s">
        <v>226</v>
      </c>
      <c r="E36" s="109" t="s">
        <v>145</v>
      </c>
      <c r="F36" s="197" t="s">
        <v>227</v>
      </c>
      <c r="G36" s="112">
        <v>431.28</v>
      </c>
      <c r="H36" s="112">
        <v>0</v>
      </c>
      <c r="I36" s="143" t="s">
        <v>81</v>
      </c>
      <c r="J36" s="112">
        <f>IF(I36="SI",G36-H36,G36)</f>
        <v>431.28</v>
      </c>
      <c r="K36" s="196" t="s">
        <v>228</v>
      </c>
      <c r="L36" s="108">
        <v>2014</v>
      </c>
      <c r="M36" s="108">
        <v>7628</v>
      </c>
      <c r="N36" s="109" t="s">
        <v>148</v>
      </c>
      <c r="O36" s="111" t="s">
        <v>223</v>
      </c>
      <c r="P36" s="109" t="s">
        <v>224</v>
      </c>
      <c r="Q36" s="109" t="s">
        <v>82</v>
      </c>
      <c r="R36" s="108" t="s">
        <v>86</v>
      </c>
      <c r="S36" s="111" t="s">
        <v>86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82</v>
      </c>
      <c r="AB36" s="109" t="s">
        <v>229</v>
      </c>
      <c r="AC36" s="107">
        <f>IF(O36=O35,0,1)</f>
        <v>0</v>
      </c>
    </row>
    <row r="37" spans="1:29" ht="48">
      <c r="A37" s="108">
        <v>2015</v>
      </c>
      <c r="B37" s="108">
        <v>186</v>
      </c>
      <c r="C37" s="109" t="s">
        <v>230</v>
      </c>
      <c r="D37" s="195" t="s">
        <v>231</v>
      </c>
      <c r="E37" s="109" t="s">
        <v>232</v>
      </c>
      <c r="F37" s="197" t="s">
        <v>233</v>
      </c>
      <c r="G37" s="112">
        <v>390.45</v>
      </c>
      <c r="H37" s="112">
        <v>70.41</v>
      </c>
      <c r="I37" s="143" t="s">
        <v>103</v>
      </c>
      <c r="J37" s="112">
        <f>IF(I37="SI",G37-H37,G37)</f>
        <v>320.03999999999996</v>
      </c>
      <c r="K37" s="196" t="s">
        <v>234</v>
      </c>
      <c r="L37" s="108">
        <v>2015</v>
      </c>
      <c r="M37" s="108">
        <v>1454</v>
      </c>
      <c r="N37" s="109" t="s">
        <v>235</v>
      </c>
      <c r="O37" s="111" t="s">
        <v>223</v>
      </c>
      <c r="P37" s="109" t="s">
        <v>224</v>
      </c>
      <c r="Q37" s="109" t="s">
        <v>82</v>
      </c>
      <c r="R37" s="108" t="s">
        <v>86</v>
      </c>
      <c r="S37" s="111" t="s">
        <v>86</v>
      </c>
      <c r="T37" s="108"/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82</v>
      </c>
      <c r="AB37" s="109" t="s">
        <v>236</v>
      </c>
      <c r="AC37" s="107">
        <f>IF(O37=O36,0,1)</f>
        <v>0</v>
      </c>
    </row>
    <row r="38" spans="1:29" ht="48">
      <c r="A38" s="108">
        <v>2014</v>
      </c>
      <c r="B38" s="108">
        <v>101</v>
      </c>
      <c r="C38" s="109" t="s">
        <v>237</v>
      </c>
      <c r="D38" s="195" t="s">
        <v>238</v>
      </c>
      <c r="E38" s="109" t="s">
        <v>239</v>
      </c>
      <c r="F38" s="197" t="s">
        <v>240</v>
      </c>
      <c r="G38" s="112">
        <v>189.84</v>
      </c>
      <c r="H38" s="112">
        <v>0</v>
      </c>
      <c r="I38" s="143" t="s">
        <v>81</v>
      </c>
      <c r="J38" s="112">
        <f>IF(I38="SI",G38-H38,G38)</f>
        <v>189.84</v>
      </c>
      <c r="K38" s="196" t="s">
        <v>241</v>
      </c>
      <c r="L38" s="108">
        <v>2014</v>
      </c>
      <c r="M38" s="108">
        <v>4786</v>
      </c>
      <c r="N38" s="109" t="s">
        <v>242</v>
      </c>
      <c r="O38" s="111" t="s">
        <v>243</v>
      </c>
      <c r="P38" s="109" t="s">
        <v>244</v>
      </c>
      <c r="Q38" s="109" t="s">
        <v>82</v>
      </c>
      <c r="R38" s="108" t="s">
        <v>86</v>
      </c>
      <c r="S38" s="111" t="s">
        <v>86</v>
      </c>
      <c r="T38" s="108"/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82</v>
      </c>
      <c r="AB38" s="109" t="s">
        <v>245</v>
      </c>
      <c r="AC38" s="107">
        <f>IF(O38=O37,0,1)</f>
        <v>1</v>
      </c>
    </row>
    <row r="39" spans="1:29" ht="48">
      <c r="A39" s="108">
        <v>2014</v>
      </c>
      <c r="B39" s="108">
        <v>153</v>
      </c>
      <c r="C39" s="109" t="s">
        <v>217</v>
      </c>
      <c r="D39" s="195" t="s">
        <v>246</v>
      </c>
      <c r="E39" s="109" t="s">
        <v>219</v>
      </c>
      <c r="F39" s="197" t="s">
        <v>247</v>
      </c>
      <c r="G39" s="112">
        <v>16.06</v>
      </c>
      <c r="H39" s="112">
        <v>0</v>
      </c>
      <c r="I39" s="143" t="s">
        <v>81</v>
      </c>
      <c r="J39" s="112">
        <f>IF(I39="SI",G39-H39,G39)</f>
        <v>16.06</v>
      </c>
      <c r="K39" s="196" t="s">
        <v>248</v>
      </c>
      <c r="L39" s="108">
        <v>2014</v>
      </c>
      <c r="M39" s="108">
        <v>5173</v>
      </c>
      <c r="N39" s="109" t="s">
        <v>222</v>
      </c>
      <c r="O39" s="111" t="s">
        <v>243</v>
      </c>
      <c r="P39" s="109" t="s">
        <v>244</v>
      </c>
      <c r="Q39" s="109" t="s">
        <v>82</v>
      </c>
      <c r="R39" s="108" t="s">
        <v>86</v>
      </c>
      <c r="S39" s="111" t="s">
        <v>86</v>
      </c>
      <c r="T39" s="108"/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82</v>
      </c>
      <c r="AB39" s="109" t="s">
        <v>225</v>
      </c>
      <c r="AC39" s="107">
        <f>IF(O39=O38,0,1)</f>
        <v>0</v>
      </c>
    </row>
    <row r="40" spans="1:29" ht="48">
      <c r="A40" s="108">
        <v>2014</v>
      </c>
      <c r="B40" s="108">
        <v>306</v>
      </c>
      <c r="C40" s="109" t="s">
        <v>249</v>
      </c>
      <c r="D40" s="195" t="s">
        <v>250</v>
      </c>
      <c r="E40" s="109" t="s">
        <v>135</v>
      </c>
      <c r="F40" s="197" t="s">
        <v>251</v>
      </c>
      <c r="G40" s="112">
        <v>4.88</v>
      </c>
      <c r="H40" s="112">
        <v>0</v>
      </c>
      <c r="I40" s="143" t="s">
        <v>81</v>
      </c>
      <c r="J40" s="112">
        <f>IF(I40="SI",G40-H40,G40)</f>
        <v>4.88</v>
      </c>
      <c r="K40" s="196" t="s">
        <v>252</v>
      </c>
      <c r="L40" s="108">
        <v>2014</v>
      </c>
      <c r="M40" s="108">
        <v>6219</v>
      </c>
      <c r="N40" s="109" t="s">
        <v>253</v>
      </c>
      <c r="O40" s="111" t="s">
        <v>243</v>
      </c>
      <c r="P40" s="109" t="s">
        <v>244</v>
      </c>
      <c r="Q40" s="109" t="s">
        <v>82</v>
      </c>
      <c r="R40" s="108" t="s">
        <v>86</v>
      </c>
      <c r="S40" s="111" t="s">
        <v>86</v>
      </c>
      <c r="T40" s="108"/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82</v>
      </c>
      <c r="AB40" s="109" t="s">
        <v>145</v>
      </c>
      <c r="AC40" s="107">
        <f>IF(O40=O39,0,1)</f>
        <v>0</v>
      </c>
    </row>
    <row r="41" spans="1:29" ht="96">
      <c r="A41" s="108">
        <v>2015</v>
      </c>
      <c r="B41" s="108">
        <v>978</v>
      </c>
      <c r="C41" s="109" t="s">
        <v>254</v>
      </c>
      <c r="D41" s="195" t="s">
        <v>255</v>
      </c>
      <c r="E41" s="109" t="s">
        <v>256</v>
      </c>
      <c r="F41" s="197" t="s">
        <v>257</v>
      </c>
      <c r="G41" s="112">
        <v>-207.4</v>
      </c>
      <c r="H41" s="112">
        <v>37.4</v>
      </c>
      <c r="I41" s="143" t="s">
        <v>103</v>
      </c>
      <c r="J41" s="112">
        <f>IF(I41="SI",G41-H41,G41)</f>
        <v>-244.8</v>
      </c>
      <c r="K41" s="196" t="s">
        <v>82</v>
      </c>
      <c r="L41" s="108">
        <v>2015</v>
      </c>
      <c r="M41" s="108">
        <v>7241</v>
      </c>
      <c r="N41" s="109" t="s">
        <v>258</v>
      </c>
      <c r="O41" s="111" t="s">
        <v>259</v>
      </c>
      <c r="P41" s="109" t="s">
        <v>260</v>
      </c>
      <c r="Q41" s="109" t="s">
        <v>82</v>
      </c>
      <c r="R41" s="108" t="s">
        <v>86</v>
      </c>
      <c r="S41" s="111" t="s">
        <v>86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82</v>
      </c>
      <c r="AB41" s="109" t="s">
        <v>261</v>
      </c>
      <c r="AC41" s="107">
        <f>IF(O41=O40,0,1)</f>
        <v>1</v>
      </c>
    </row>
    <row r="42" spans="1:29" ht="36">
      <c r="A42" s="108">
        <v>2014</v>
      </c>
      <c r="B42" s="108">
        <v>297</v>
      </c>
      <c r="C42" s="109" t="s">
        <v>262</v>
      </c>
      <c r="D42" s="195" t="s">
        <v>263</v>
      </c>
      <c r="E42" s="109" t="s">
        <v>264</v>
      </c>
      <c r="F42" s="197" t="s">
        <v>265</v>
      </c>
      <c r="G42" s="112">
        <v>1298.08</v>
      </c>
      <c r="H42" s="112">
        <v>0</v>
      </c>
      <c r="I42" s="143" t="s">
        <v>81</v>
      </c>
      <c r="J42" s="112">
        <f>IF(I42="SI",G42-H42,G42)</f>
        <v>1298.08</v>
      </c>
      <c r="K42" s="196" t="s">
        <v>266</v>
      </c>
      <c r="L42" s="108">
        <v>2014</v>
      </c>
      <c r="M42" s="108">
        <v>6150</v>
      </c>
      <c r="N42" s="109" t="s">
        <v>264</v>
      </c>
      <c r="O42" s="111" t="s">
        <v>267</v>
      </c>
      <c r="P42" s="109" t="s">
        <v>268</v>
      </c>
      <c r="Q42" s="109" t="s">
        <v>269</v>
      </c>
      <c r="R42" s="108" t="s">
        <v>86</v>
      </c>
      <c r="S42" s="111" t="s">
        <v>86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82</v>
      </c>
      <c r="AB42" s="109" t="s">
        <v>270</v>
      </c>
      <c r="AC42" s="107">
        <f>IF(O42=O41,0,1)</f>
        <v>1</v>
      </c>
    </row>
    <row r="43" spans="1:29" ht="24">
      <c r="A43" s="108">
        <v>2014</v>
      </c>
      <c r="B43" s="108">
        <v>68</v>
      </c>
      <c r="C43" s="109" t="s">
        <v>271</v>
      </c>
      <c r="D43" s="195" t="s">
        <v>272</v>
      </c>
      <c r="E43" s="109" t="s">
        <v>273</v>
      </c>
      <c r="F43" s="197" t="s">
        <v>274</v>
      </c>
      <c r="G43" s="112">
        <v>67.5</v>
      </c>
      <c r="H43" s="112">
        <v>0</v>
      </c>
      <c r="I43" s="143" t="s">
        <v>81</v>
      </c>
      <c r="J43" s="112">
        <f>IF(I43="SI",G43-H43,G43)</f>
        <v>67.5</v>
      </c>
      <c r="K43" s="196" t="s">
        <v>275</v>
      </c>
      <c r="L43" s="108">
        <v>2014</v>
      </c>
      <c r="M43" s="108">
        <v>4607</v>
      </c>
      <c r="N43" s="109" t="s">
        <v>273</v>
      </c>
      <c r="O43" s="111" t="s">
        <v>276</v>
      </c>
      <c r="P43" s="109" t="s">
        <v>277</v>
      </c>
      <c r="Q43" s="109" t="s">
        <v>82</v>
      </c>
      <c r="R43" s="108">
        <v>3</v>
      </c>
      <c r="S43" s="111" t="s">
        <v>203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82</v>
      </c>
      <c r="AB43" s="109" t="s">
        <v>278</v>
      </c>
      <c r="AC43" s="107">
        <f>IF(O43=O42,0,1)</f>
        <v>1</v>
      </c>
    </row>
    <row r="44" spans="1:29" ht="60">
      <c r="A44" s="108">
        <v>2015</v>
      </c>
      <c r="B44" s="108">
        <v>953</v>
      </c>
      <c r="C44" s="109" t="s">
        <v>279</v>
      </c>
      <c r="D44" s="195" t="s">
        <v>280</v>
      </c>
      <c r="E44" s="109" t="s">
        <v>281</v>
      </c>
      <c r="F44" s="197" t="s">
        <v>282</v>
      </c>
      <c r="G44" s="112">
        <v>-26.43</v>
      </c>
      <c r="H44" s="112">
        <v>-4.77</v>
      </c>
      <c r="I44" s="143" t="s">
        <v>103</v>
      </c>
      <c r="J44" s="112">
        <f>IF(I44="SI",G44-H44,G44)</f>
        <v>-21.66</v>
      </c>
      <c r="K44" s="196" t="s">
        <v>82</v>
      </c>
      <c r="L44" s="108">
        <v>2015</v>
      </c>
      <c r="M44" s="108">
        <v>3006</v>
      </c>
      <c r="N44" s="109" t="s">
        <v>283</v>
      </c>
      <c r="O44" s="111" t="s">
        <v>284</v>
      </c>
      <c r="P44" s="109" t="s">
        <v>285</v>
      </c>
      <c r="Q44" s="109" t="s">
        <v>286</v>
      </c>
      <c r="R44" s="108" t="s">
        <v>86</v>
      </c>
      <c r="S44" s="111" t="s">
        <v>86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82</v>
      </c>
      <c r="AB44" s="109" t="s">
        <v>287</v>
      </c>
      <c r="AC44" s="107">
        <f>IF(O44=O43,0,1)</f>
        <v>1</v>
      </c>
    </row>
    <row r="45" spans="1:29" ht="48">
      <c r="A45" s="108">
        <v>2014</v>
      </c>
      <c r="B45" s="108">
        <v>543</v>
      </c>
      <c r="C45" s="109" t="s">
        <v>156</v>
      </c>
      <c r="D45" s="195" t="s">
        <v>288</v>
      </c>
      <c r="E45" s="109" t="s">
        <v>289</v>
      </c>
      <c r="F45" s="197" t="s">
        <v>290</v>
      </c>
      <c r="G45" s="112">
        <v>141.89</v>
      </c>
      <c r="H45" s="112">
        <v>0</v>
      </c>
      <c r="I45" s="143" t="s">
        <v>81</v>
      </c>
      <c r="J45" s="112">
        <f>IF(I45="SI",G45-H45,G45)</f>
        <v>141.89</v>
      </c>
      <c r="K45" s="196" t="s">
        <v>291</v>
      </c>
      <c r="L45" s="108">
        <v>2014</v>
      </c>
      <c r="M45" s="108">
        <v>7762</v>
      </c>
      <c r="N45" s="109" t="s">
        <v>292</v>
      </c>
      <c r="O45" s="111" t="s">
        <v>293</v>
      </c>
      <c r="P45" s="109" t="s">
        <v>285</v>
      </c>
      <c r="Q45" s="109" t="s">
        <v>82</v>
      </c>
      <c r="R45" s="108">
        <v>3</v>
      </c>
      <c r="S45" s="111" t="s">
        <v>203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82</v>
      </c>
      <c r="AB45" s="109" t="s">
        <v>294</v>
      </c>
      <c r="AC45" s="107">
        <f>IF(O45=O44,0,1)</f>
        <v>1</v>
      </c>
    </row>
    <row r="46" spans="1:29" ht="48">
      <c r="A46" s="108">
        <v>2015</v>
      </c>
      <c r="B46" s="108">
        <v>120</v>
      </c>
      <c r="C46" s="109" t="s">
        <v>183</v>
      </c>
      <c r="D46" s="195" t="s">
        <v>295</v>
      </c>
      <c r="E46" s="109" t="s">
        <v>296</v>
      </c>
      <c r="F46" s="197" t="s">
        <v>297</v>
      </c>
      <c r="G46" s="112">
        <v>13.66</v>
      </c>
      <c r="H46" s="112">
        <v>2.46</v>
      </c>
      <c r="I46" s="143" t="s">
        <v>103</v>
      </c>
      <c r="J46" s="112">
        <f>IF(I46="SI",G46-H46,G46)</f>
        <v>11.2</v>
      </c>
      <c r="K46" s="196" t="s">
        <v>291</v>
      </c>
      <c r="L46" s="108">
        <v>2015</v>
      </c>
      <c r="M46" s="108">
        <v>957</v>
      </c>
      <c r="N46" s="109" t="s">
        <v>298</v>
      </c>
      <c r="O46" s="111" t="s">
        <v>293</v>
      </c>
      <c r="P46" s="109" t="s">
        <v>285</v>
      </c>
      <c r="Q46" s="109" t="s">
        <v>82</v>
      </c>
      <c r="R46" s="108">
        <v>3</v>
      </c>
      <c r="S46" s="111" t="s">
        <v>203</v>
      </c>
      <c r="T46" s="108"/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82</v>
      </c>
      <c r="AB46" s="109" t="s">
        <v>189</v>
      </c>
      <c r="AC46" s="107">
        <f>IF(O46=O45,0,1)</f>
        <v>0</v>
      </c>
    </row>
    <row r="47" spans="1:28" ht="15">
      <c r="A47" s="108"/>
      <c r="B47" s="108"/>
      <c r="C47" s="109"/>
      <c r="D47" s="195"/>
      <c r="E47" s="109"/>
      <c r="F47" s="198"/>
      <c r="G47" s="199"/>
      <c r="H47" s="112"/>
      <c r="I47" s="143"/>
      <c r="J47" s="112"/>
      <c r="K47" s="196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9"/>
    </row>
    <row r="48" spans="1:28" ht="15">
      <c r="A48" s="108"/>
      <c r="B48" s="108"/>
      <c r="C48" s="109"/>
      <c r="D48" s="195"/>
      <c r="E48" s="109"/>
      <c r="F48" s="200" t="s">
        <v>299</v>
      </c>
      <c r="G48" s="201">
        <f>SUM(G11:G46)</f>
        <v>8197.89</v>
      </c>
      <c r="H48" s="202">
        <f>SUM(H11:H46)</f>
        <v>-60.62000000000004</v>
      </c>
      <c r="I48" s="143"/>
      <c r="J48" s="202">
        <f>SUM(J11:J46)</f>
        <v>8258.510000000002</v>
      </c>
      <c r="K48" s="196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9"/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  <row r="51" spans="3:28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B51" s="107"/>
    </row>
    <row r="52" spans="3:28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B52" s="107"/>
    </row>
    <row r="53" spans="3:28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B53" s="107"/>
    </row>
    <row r="54" spans="3:28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B54" s="107"/>
    </row>
    <row r="55" spans="3:28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B5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Ragioneria01 - Diego Alasia</cp:lastModifiedBy>
  <cp:lastPrinted>2015-01-23T09:39:52Z</cp:lastPrinted>
  <dcterms:created xsi:type="dcterms:W3CDTF">1996-11-05T10:16:36Z</dcterms:created>
  <dcterms:modified xsi:type="dcterms:W3CDTF">2020-04-07T09:59:02Z</dcterms:modified>
  <cp:category/>
  <cp:version/>
  <cp:contentType/>
  <cp:contentStatus/>
</cp:coreProperties>
</file>